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Таблицы к пояснительной\"/>
    </mc:Choice>
  </mc:AlternateContent>
  <bookViews>
    <workbookView xWindow="480" yWindow="135" windowWidth="37395" windowHeight="16425"/>
  </bookViews>
  <sheets>
    <sheet name="осн парам" sheetId="1" r:id="rId1"/>
  </sheets>
  <definedNames>
    <definedName name="_xlnm.Print_Area" localSheetId="0">'осн парам'!$A$1:$F$17</definedName>
  </definedNames>
  <calcPr calcId="152511"/>
</workbook>
</file>

<file path=xl/calcChain.xml><?xml version="1.0" encoding="utf-8"?>
<calcChain xmlns="http://schemas.openxmlformats.org/spreadsheetml/2006/main">
  <c r="F16" i="1" l="1"/>
  <c r="E16" i="1"/>
  <c r="C13" i="1" l="1"/>
  <c r="E6" i="1" l="1"/>
  <c r="E12" i="1" s="1"/>
  <c r="F6" i="1"/>
  <c r="C6" i="1" l="1"/>
  <c r="C15" i="1"/>
  <c r="C17" i="1" s="1"/>
  <c r="B13" i="1"/>
  <c r="D15" i="1" l="1"/>
  <c r="D17" i="1" l="1"/>
  <c r="E15" i="1"/>
  <c r="E17" i="1" s="1"/>
  <c r="F15" i="1"/>
  <c r="F17" i="1" s="1"/>
  <c r="B15" i="1"/>
  <c r="D6" i="1" l="1"/>
  <c r="B6" i="1" l="1"/>
  <c r="B12" i="1" s="1"/>
  <c r="B17" i="1" l="1"/>
  <c r="F12" i="1"/>
  <c r="F13" i="1" s="1"/>
  <c r="E13" i="1"/>
  <c r="D12" i="1"/>
  <c r="D13" i="1" s="1"/>
</calcChain>
</file>

<file path=xl/sharedStrings.xml><?xml version="1.0" encoding="utf-8"?>
<sst xmlns="http://schemas.openxmlformats.org/spreadsheetml/2006/main" count="29" uniqueCount="25">
  <si>
    <t>тыс. рублей</t>
  </si>
  <si>
    <t>Показатель</t>
  </si>
  <si>
    <t>Общий объем доходов</t>
  </si>
  <si>
    <t>налоговые и неналоговые доходы</t>
  </si>
  <si>
    <t>безвозмездные поступления</t>
  </si>
  <si>
    <t>Общий объем расходов</t>
  </si>
  <si>
    <t>в том числе условно утверждаемые расходы</t>
  </si>
  <si>
    <t>х</t>
  </si>
  <si>
    <t>% к общему объему расходов (без учета расходов за счет целевых межбюджетных трансфертов из федерального бюджета)</t>
  </si>
  <si>
    <t>Дефицит/Профицит</t>
  </si>
  <si>
    <t>Уровень дефицита бюджета к налоговым и неналоговым доходам бюджета субъекта Российской Федерации (%)</t>
  </si>
  <si>
    <t xml:space="preserve">  - по кредитам от кредитных организаций </t>
  </si>
  <si>
    <t>Размер муниципального долга от объема доходов без учета безвозмездных поступлений (%)</t>
  </si>
  <si>
    <t>на 01.01.2026</t>
  </si>
  <si>
    <t>2026 год</t>
  </si>
  <si>
    <t>на 01.01.2027</t>
  </si>
  <si>
    <t>Муниципальный долг (верхний предел )</t>
  </si>
  <si>
    <t>2027 год</t>
  </si>
  <si>
    <t>на 01.01.2028</t>
  </si>
  <si>
    <t>Прогноз основных характеристик бюджета на 2026 год и плановый период 2027 и 2028 годов, в том числе верхний предел муниципального внутреннего долга</t>
  </si>
  <si>
    <t>2028 год</t>
  </si>
  <si>
    <t>на 01.01.2029</t>
  </si>
  <si>
    <t xml:space="preserve">2025 год </t>
  </si>
  <si>
    <t>Решение/ сводная роспись</t>
  </si>
  <si>
    <t>Утверждено решением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</si>
</sst>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00_р_._-;\-* #,##0.0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8"/>
      <color rgb="FFFF0000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3" borderId="0" xfId="0" applyFill="1"/>
    <xf numFmtId="165" fontId="3" fillId="0" borderId="0" xfId="1" applyNumberFormat="1" applyFont="1"/>
    <xf numFmtId="165" fontId="2" fillId="0" borderId="0" xfId="1" applyNumberFormat="1" applyFont="1"/>
    <xf numFmtId="165" fontId="5" fillId="0" borderId="0" xfId="1" applyNumberFormat="1" applyFont="1"/>
    <xf numFmtId="165" fontId="6" fillId="3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/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0" fontId="9" fillId="0" borderId="0" xfId="0" applyFont="1"/>
    <xf numFmtId="165" fontId="10" fillId="0" borderId="0" xfId="0" applyNumberFormat="1" applyFont="1"/>
    <xf numFmtId="0" fontId="6" fillId="2" borderId="1" xfId="0" applyFont="1" applyFill="1" applyBorder="1" applyAlignment="1">
      <alignment horizontal="left" vertical="center" wrapText="1"/>
    </xf>
    <xf numFmtId="165" fontId="8" fillId="0" borderId="0" xfId="1" applyNumberFormat="1" applyFont="1"/>
    <xf numFmtId="166" fontId="0" fillId="0" borderId="0" xfId="0" applyNumberFormat="1"/>
    <xf numFmtId="164" fontId="2" fillId="0" borderId="0" xfId="1" applyNumberFormat="1" applyFont="1"/>
    <xf numFmtId="165" fontId="6" fillId="2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4" fontId="7" fillId="0" borderId="1" xfId="1" applyFont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Border="1" applyAlignment="1">
      <alignment horizontal="right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6" fontId="2" fillId="0" borderId="0" xfId="0" applyNumberFormat="1" applyFont="1"/>
    <xf numFmtId="164" fontId="7" fillId="0" borderId="1" xfId="1" applyFont="1" applyBorder="1" applyAlignment="1">
      <alignment horizontal="right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/>
    <xf numFmtId="0" fontId="11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5" fontId="6" fillId="3" borderId="4" xfId="1" applyNumberFormat="1" applyFont="1" applyFill="1" applyBorder="1" applyAlignment="1">
      <alignment horizontal="center" vertical="center" wrapText="1"/>
    </xf>
    <xf numFmtId="165" fontId="6" fillId="3" borderId="5" xfId="1" applyNumberFormat="1" applyFont="1" applyFill="1" applyBorder="1" applyAlignment="1">
      <alignment horizontal="center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6" fillId="3" borderId="3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I7" sqref="I7"/>
    </sheetView>
  </sheetViews>
  <sheetFormatPr defaultRowHeight="15" x14ac:dyDescent="0.25"/>
  <cols>
    <col min="1" max="1" width="40.85546875" style="10" customWidth="1"/>
    <col min="2" max="3" width="11.42578125" style="10" customWidth="1"/>
    <col min="4" max="6" width="11.42578125" style="3" customWidth="1"/>
    <col min="7" max="7" width="14.5703125" bestFit="1" customWidth="1"/>
    <col min="9" max="9" width="12" bestFit="1" customWidth="1"/>
  </cols>
  <sheetData>
    <row r="1" spans="1:9" ht="43.5" customHeight="1" x14ac:dyDescent="0.25">
      <c r="A1" s="27" t="s">
        <v>19</v>
      </c>
      <c r="B1" s="27"/>
      <c r="C1" s="27"/>
      <c r="D1" s="27"/>
      <c r="E1" s="27"/>
      <c r="F1" s="27"/>
    </row>
    <row r="3" spans="1:9" x14ac:dyDescent="0.25">
      <c r="A3" s="8"/>
      <c r="B3" s="8"/>
      <c r="C3" s="8"/>
      <c r="D3" s="2"/>
      <c r="E3" s="2"/>
      <c r="F3" s="13" t="s">
        <v>0</v>
      </c>
    </row>
    <row r="4" spans="1:9" s="1" customFormat="1" ht="23.25" customHeight="1" x14ac:dyDescent="0.25">
      <c r="A4" s="29" t="s">
        <v>1</v>
      </c>
      <c r="B4" s="31" t="s">
        <v>22</v>
      </c>
      <c r="C4" s="32"/>
      <c r="D4" s="33" t="s">
        <v>14</v>
      </c>
      <c r="E4" s="33" t="s">
        <v>17</v>
      </c>
      <c r="F4" s="33" t="s">
        <v>20</v>
      </c>
    </row>
    <row r="5" spans="1:9" s="1" customFormat="1" ht="22.5" customHeight="1" x14ac:dyDescent="0.25">
      <c r="A5" s="30"/>
      <c r="B5" s="5" t="s">
        <v>24</v>
      </c>
      <c r="C5" s="5" t="s">
        <v>23</v>
      </c>
      <c r="D5" s="34"/>
      <c r="E5" s="34"/>
      <c r="F5" s="34"/>
    </row>
    <row r="6" spans="1:9" s="7" customFormat="1" ht="21" customHeight="1" x14ac:dyDescent="0.25">
      <c r="A6" s="12" t="s">
        <v>2</v>
      </c>
      <c r="B6" s="16">
        <f>SUM(B7:B8)</f>
        <v>5996546.8799999999</v>
      </c>
      <c r="C6" s="16">
        <f>SUM(C7:C8)</f>
        <v>5996546.8799999999</v>
      </c>
      <c r="D6" s="16">
        <f>SUM(D7:D8)</f>
        <v>6197448.2000000002</v>
      </c>
      <c r="E6" s="16">
        <f t="shared" ref="E6:F6" si="0">SUM(E7:E8)</f>
        <v>4558335.5999999996</v>
      </c>
      <c r="F6" s="16">
        <f t="shared" si="0"/>
        <v>4421765.9000000004</v>
      </c>
      <c r="G6" s="23"/>
      <c r="I6" s="23"/>
    </row>
    <row r="7" spans="1:9" s="7" customFormat="1" x14ac:dyDescent="0.25">
      <c r="A7" s="9" t="s">
        <v>3</v>
      </c>
      <c r="B7" s="17">
        <v>1679194.5800000003</v>
      </c>
      <c r="C7" s="17">
        <v>1679194.5800000003</v>
      </c>
      <c r="D7" s="17">
        <v>1809485.0000000002</v>
      </c>
      <c r="E7" s="17">
        <v>1891359.5</v>
      </c>
      <c r="F7" s="17">
        <v>1962254.8</v>
      </c>
      <c r="I7" s="23"/>
    </row>
    <row r="8" spans="1:9" s="7" customFormat="1" x14ac:dyDescent="0.25">
      <c r="A8" s="9" t="s">
        <v>4</v>
      </c>
      <c r="B8" s="17">
        <v>4317352.3</v>
      </c>
      <c r="C8" s="17">
        <v>4317352.3</v>
      </c>
      <c r="D8" s="17">
        <v>4387963.2</v>
      </c>
      <c r="E8" s="17">
        <v>2666976.1</v>
      </c>
      <c r="F8" s="17">
        <v>2459511.1</v>
      </c>
      <c r="I8" s="23"/>
    </row>
    <row r="9" spans="1:9" s="7" customFormat="1" x14ac:dyDescent="0.25">
      <c r="A9" s="12" t="s">
        <v>5</v>
      </c>
      <c r="B9" s="16">
        <v>6293290.2000000002</v>
      </c>
      <c r="C9" s="16">
        <v>6507328.4000000004</v>
      </c>
      <c r="D9" s="16">
        <v>6484778.2999999998</v>
      </c>
      <c r="E9" s="16">
        <v>4747470.5999999996</v>
      </c>
      <c r="F9" s="16">
        <v>4617990.9000000004</v>
      </c>
      <c r="G9" s="23"/>
      <c r="I9" s="23"/>
    </row>
    <row r="10" spans="1:9" s="7" customFormat="1" x14ac:dyDescent="0.25">
      <c r="A10" s="6" t="s">
        <v>6</v>
      </c>
      <c r="B10" s="18" t="s">
        <v>7</v>
      </c>
      <c r="C10" s="24"/>
      <c r="D10" s="22" t="s">
        <v>7</v>
      </c>
      <c r="E10" s="22">
        <v>60576.9</v>
      </c>
      <c r="F10" s="22">
        <v>126766</v>
      </c>
    </row>
    <row r="11" spans="1:9" s="7" customFormat="1" ht="27" x14ac:dyDescent="0.25">
      <c r="A11" s="6" t="s">
        <v>8</v>
      </c>
      <c r="B11" s="18" t="s">
        <v>7</v>
      </c>
      <c r="C11" s="24"/>
      <c r="D11" s="22" t="s">
        <v>7</v>
      </c>
      <c r="E11" s="22">
        <v>2.5</v>
      </c>
      <c r="F11" s="22">
        <v>5</v>
      </c>
    </row>
    <row r="12" spans="1:9" x14ac:dyDescent="0.25">
      <c r="A12" s="12" t="s">
        <v>9</v>
      </c>
      <c r="B12" s="16">
        <f>B6-B9</f>
        <v>-296743.3200000003</v>
      </c>
      <c r="C12" s="16">
        <v>-296743.3</v>
      </c>
      <c r="D12" s="16">
        <f>D6-D9</f>
        <v>-287330.09999999963</v>
      </c>
      <c r="E12" s="16">
        <f>E6-E9</f>
        <v>-189135</v>
      </c>
      <c r="F12" s="16">
        <f t="shared" ref="F12" si="1">F6-F9</f>
        <v>-196225</v>
      </c>
    </row>
    <row r="13" spans="1:9" ht="18" x14ac:dyDescent="0.25">
      <c r="A13" s="6" t="s">
        <v>10</v>
      </c>
      <c r="B13" s="22">
        <f>-B12/B7*100</f>
        <v>17.67176499581128</v>
      </c>
      <c r="C13" s="22">
        <f>-C12/C7*100</f>
        <v>17.671763804764062</v>
      </c>
      <c r="D13" s="22">
        <f>-D12/D7*100</f>
        <v>15.879109249316773</v>
      </c>
      <c r="E13" s="22">
        <f t="shared" ref="E13:F13" si="2">-E12/E7*100</f>
        <v>9.999949771579649</v>
      </c>
      <c r="F13" s="22">
        <f t="shared" si="2"/>
        <v>9.9999755383449678</v>
      </c>
    </row>
    <row r="14" spans="1:9" ht="12" customHeight="1" x14ac:dyDescent="0.25">
      <c r="A14" s="28" t="s">
        <v>16</v>
      </c>
      <c r="B14" s="19" t="s">
        <v>13</v>
      </c>
      <c r="C14" s="19" t="s">
        <v>13</v>
      </c>
      <c r="D14" s="19" t="s">
        <v>15</v>
      </c>
      <c r="E14" s="19" t="s">
        <v>18</v>
      </c>
      <c r="F14" s="19" t="s">
        <v>21</v>
      </c>
    </row>
    <row r="15" spans="1:9" x14ac:dyDescent="0.25">
      <c r="A15" s="28"/>
      <c r="B15" s="20">
        <f>B16</f>
        <v>0</v>
      </c>
      <c r="C15" s="20">
        <f>C16</f>
        <v>0</v>
      </c>
      <c r="D15" s="16">
        <f>D16</f>
        <v>180948.4</v>
      </c>
      <c r="E15" s="16">
        <f t="shared" ref="E15:F15" si="3">E16</f>
        <v>370083.4</v>
      </c>
      <c r="F15" s="16">
        <f t="shared" si="3"/>
        <v>566308.4</v>
      </c>
    </row>
    <row r="16" spans="1:9" x14ac:dyDescent="0.25">
      <c r="A16" s="6" t="s">
        <v>11</v>
      </c>
      <c r="B16" s="21">
        <v>0</v>
      </c>
      <c r="C16" s="21">
        <v>0</v>
      </c>
      <c r="D16" s="25">
        <v>180948.4</v>
      </c>
      <c r="E16" s="25">
        <f>307835+62248.4</f>
        <v>370083.4</v>
      </c>
      <c r="F16" s="25">
        <f>504060+62248.4</f>
        <v>566308.4</v>
      </c>
      <c r="G16" s="14"/>
      <c r="H16" s="14"/>
    </row>
    <row r="17" spans="1:6" ht="18" x14ac:dyDescent="0.25">
      <c r="A17" s="6" t="s">
        <v>12</v>
      </c>
      <c r="B17" s="21">
        <f>B15/B7*100</f>
        <v>0</v>
      </c>
      <c r="C17" s="21">
        <f>C15/C7*100</f>
        <v>0</v>
      </c>
      <c r="D17" s="25">
        <f>D15/D7*100</f>
        <v>9.9999944735656818</v>
      </c>
      <c r="E17" s="25">
        <f t="shared" ref="E17:F17" si="4">E15/E7*100</f>
        <v>19.567057452588998</v>
      </c>
      <c r="F17" s="25">
        <f t="shared" si="4"/>
        <v>28.86008483709659</v>
      </c>
    </row>
    <row r="19" spans="1:6" x14ac:dyDescent="0.25">
      <c r="D19" s="26"/>
    </row>
    <row r="20" spans="1:6" x14ac:dyDescent="0.25">
      <c r="D20" s="15"/>
      <c r="E20" s="4"/>
      <c r="F20" s="4"/>
    </row>
    <row r="21" spans="1:6" x14ac:dyDescent="0.25">
      <c r="F21" s="4"/>
    </row>
    <row r="22" spans="1:6" x14ac:dyDescent="0.25">
      <c r="D22" s="4"/>
      <c r="E22" s="4"/>
      <c r="F22" s="4"/>
    </row>
    <row r="24" spans="1:6" x14ac:dyDescent="0.25">
      <c r="B24" s="11"/>
      <c r="C24" s="11"/>
    </row>
  </sheetData>
  <mergeCells count="7">
    <mergeCell ref="A1:F1"/>
    <mergeCell ref="A14:A15"/>
    <mergeCell ref="A4:A5"/>
    <mergeCell ref="B4:C4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 парам</vt:lpstr>
      <vt:lpstr>'осн парам'!Область_печати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2022-11-09T12:07:19Z</cp:lastPrinted>
  <dcterms:created xsi:type="dcterms:W3CDTF">2019-11-02T10:44:43Z</dcterms:created>
  <dcterms:modified xsi:type="dcterms:W3CDTF">2025-11-07T09:49:43Z</dcterms:modified>
</cp:coreProperties>
</file>